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15180" windowHeight="9855" firstSheet="1" activeTab="1"/>
  </bookViews>
  <sheets>
    <sheet name="анализ раценок" sheetId="1" r:id="rId1"/>
    <sheet name="2013" sheetId="2" r:id="rId2"/>
  </sheets>
  <definedNames/>
  <calcPr fullCalcOnLoad="1"/>
</workbook>
</file>

<file path=xl/sharedStrings.xml><?xml version="1.0" encoding="utf-8"?>
<sst xmlns="http://schemas.openxmlformats.org/spreadsheetml/2006/main" count="63" uniqueCount="50">
  <si>
    <t>Итого:</t>
  </si>
  <si>
    <t>Заработная плата:</t>
  </si>
  <si>
    <t>дворник</t>
  </si>
  <si>
    <t>сантехник</t>
  </si>
  <si>
    <t>электрик</t>
  </si>
  <si>
    <t>председатель</t>
  </si>
  <si>
    <t>бухгалтер</t>
  </si>
  <si>
    <t>паспортист</t>
  </si>
  <si>
    <t>ИТОГО</t>
  </si>
  <si>
    <t>Декларация ТБО</t>
  </si>
  <si>
    <t xml:space="preserve">Земельный налог </t>
  </si>
  <si>
    <t>ремонт крыши</t>
  </si>
  <si>
    <t>покос травы</t>
  </si>
  <si>
    <t>субботник</t>
  </si>
  <si>
    <t>: 11455,5: 12=</t>
  </si>
  <si>
    <t>оклад</t>
  </si>
  <si>
    <t>вывоз тбо</t>
  </si>
  <si>
    <t>ремонт тротуара  ( асфальт ), ограждение газонов</t>
  </si>
  <si>
    <t>район.сев.к.</t>
  </si>
  <si>
    <t xml:space="preserve">% СБ за ведение счета   900 * 12 мес. = </t>
  </si>
  <si>
    <t>за перевод по платежным поручениям</t>
  </si>
  <si>
    <t>3046м2 *4955,91руб.* 0,15%</t>
  </si>
  <si>
    <t>отопление</t>
  </si>
  <si>
    <t>ТБО</t>
  </si>
  <si>
    <t>Анализ  расценок</t>
  </si>
  <si>
    <t>тех. Обслуживание</t>
  </si>
  <si>
    <t>ГВС</t>
  </si>
  <si>
    <t>ХВ</t>
  </si>
  <si>
    <t>стоки</t>
  </si>
  <si>
    <t>радио</t>
  </si>
  <si>
    <t>муп</t>
  </si>
  <si>
    <t>жск</t>
  </si>
  <si>
    <t>поверка теплосчетчиков</t>
  </si>
  <si>
    <t>подготовка к отопительному сезону</t>
  </si>
  <si>
    <t>Всего</t>
  </si>
  <si>
    <t xml:space="preserve">запуск отопления  </t>
  </si>
  <si>
    <t>Председатель ЖСК 67</t>
  </si>
  <si>
    <t>С.Н.Тарасов</t>
  </si>
  <si>
    <t>СМЕТА НА  2013г.</t>
  </si>
  <si>
    <t>чистка канализации</t>
  </si>
  <si>
    <t>ремонт элекро щитков  установка электро счетчиков</t>
  </si>
  <si>
    <t xml:space="preserve">канц.товары  </t>
  </si>
  <si>
    <t>15000 * 3</t>
  </si>
  <si>
    <t>повторный допуск теплосчетчиков ИГТСК</t>
  </si>
  <si>
    <t>панельные швы</t>
  </si>
  <si>
    <t>уборка подъездов</t>
  </si>
  <si>
    <t>непредвиденные расходы</t>
  </si>
  <si>
    <t>Утвердить содержание жилья   12 рублей на 1 м2   на 2013год.</t>
  </si>
  <si>
    <t xml:space="preserve">ФОТ </t>
  </si>
  <si>
    <t>Свет (общедомовых мест)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</si>
</sst>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</numFmts>
  <fonts count="41">
    <font>
      <sz val="10"/>
      <name val="Arial Cyr"/>
      <family val="0"/>
    </font>
    <font>
      <b/>
      <sz val="10"/>
      <name val="Arial Cyr"/>
      <family val="0"/>
    </font>
    <font>
      <sz val="14"/>
      <name val="Arial Cyr"/>
      <family val="0"/>
    </font>
    <font>
      <sz val="16"/>
      <name val="Arial Cyr"/>
      <family val="2"/>
    </font>
    <font>
      <sz val="16"/>
      <color indexed="10"/>
      <name val="Arial Cyr"/>
      <family val="2"/>
    </font>
    <font>
      <sz val="8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3" fillId="35" borderId="12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3" fillId="36" borderId="12" xfId="0" applyFont="1" applyFill="1" applyBorder="1" applyAlignment="1">
      <alignment horizontal="center"/>
    </xf>
    <xf numFmtId="0" fontId="4" fillId="36" borderId="10" xfId="0" applyFont="1" applyFill="1" applyBorder="1" applyAlignment="1">
      <alignment horizontal="center"/>
    </xf>
    <xf numFmtId="0" fontId="3" fillId="37" borderId="12" xfId="0" applyFont="1" applyFill="1" applyBorder="1" applyAlignment="1">
      <alignment horizontal="center"/>
    </xf>
    <xf numFmtId="0" fontId="4" fillId="37" borderId="10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/>
    </xf>
    <xf numFmtId="0" fontId="3" fillId="38" borderId="12" xfId="0" applyFont="1" applyFill="1" applyBorder="1" applyAlignment="1">
      <alignment horizontal="center"/>
    </xf>
    <xf numFmtId="0" fontId="4" fillId="38" borderId="10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4" fontId="3" fillId="0" borderId="14" xfId="0" applyNumberFormat="1" applyFont="1" applyBorder="1" applyAlignment="1">
      <alignment/>
    </xf>
    <xf numFmtId="2" fontId="3" fillId="35" borderId="15" xfId="0" applyNumberFormat="1" applyFont="1" applyFill="1" applyBorder="1" applyAlignment="1">
      <alignment horizontal="center"/>
    </xf>
    <xf numFmtId="2" fontId="4" fillId="35" borderId="16" xfId="0" applyNumberFormat="1" applyFont="1" applyFill="1" applyBorder="1" applyAlignment="1">
      <alignment horizontal="center"/>
    </xf>
    <xf numFmtId="2" fontId="3" fillId="36" borderId="16" xfId="0" applyNumberFormat="1" applyFont="1" applyFill="1" applyBorder="1" applyAlignment="1">
      <alignment horizontal="center"/>
    </xf>
    <xf numFmtId="2" fontId="4" fillId="36" borderId="16" xfId="0" applyNumberFormat="1" applyFont="1" applyFill="1" applyBorder="1" applyAlignment="1">
      <alignment horizontal="center"/>
    </xf>
    <xf numFmtId="2" fontId="3" fillId="37" borderId="17" xfId="0" applyNumberFormat="1" applyFont="1" applyFill="1" applyBorder="1" applyAlignment="1">
      <alignment horizontal="center"/>
    </xf>
    <xf numFmtId="2" fontId="4" fillId="37" borderId="16" xfId="0" applyNumberFormat="1" applyFont="1" applyFill="1" applyBorder="1" applyAlignment="1">
      <alignment horizontal="center"/>
    </xf>
    <xf numFmtId="2" fontId="3" fillId="33" borderId="16" xfId="0" applyNumberFormat="1" applyFont="1" applyFill="1" applyBorder="1" applyAlignment="1">
      <alignment horizontal="center"/>
    </xf>
    <xf numFmtId="2" fontId="4" fillId="33" borderId="16" xfId="0" applyNumberFormat="1" applyFont="1" applyFill="1" applyBorder="1" applyAlignment="1">
      <alignment horizontal="center"/>
    </xf>
    <xf numFmtId="2" fontId="4" fillId="34" borderId="16" xfId="0" applyNumberFormat="1" applyFont="1" applyFill="1" applyBorder="1" applyAlignment="1">
      <alignment horizontal="center"/>
    </xf>
    <xf numFmtId="2" fontId="3" fillId="38" borderId="16" xfId="0" applyNumberFormat="1" applyFont="1" applyFill="1" applyBorder="1" applyAlignment="1">
      <alignment horizontal="center"/>
    </xf>
    <xf numFmtId="2" fontId="4" fillId="38" borderId="16" xfId="0" applyNumberFormat="1" applyFont="1" applyFill="1" applyBorder="1" applyAlignment="1">
      <alignment horizontal="center"/>
    </xf>
    <xf numFmtId="2" fontId="3" fillId="0" borderId="16" xfId="0" applyNumberFormat="1" applyFont="1" applyBorder="1" applyAlignment="1">
      <alignment horizontal="center"/>
    </xf>
    <xf numFmtId="2" fontId="4" fillId="0" borderId="16" xfId="0" applyNumberFormat="1" applyFont="1" applyBorder="1" applyAlignment="1">
      <alignment horizontal="center"/>
    </xf>
    <xf numFmtId="2" fontId="3" fillId="35" borderId="14" xfId="0" applyNumberFormat="1" applyFont="1" applyFill="1" applyBorder="1" applyAlignment="1">
      <alignment horizontal="center"/>
    </xf>
    <xf numFmtId="2" fontId="4" fillId="35" borderId="17" xfId="0" applyNumberFormat="1" applyFont="1" applyFill="1" applyBorder="1" applyAlignment="1">
      <alignment horizontal="center"/>
    </xf>
    <xf numFmtId="2" fontId="3" fillId="36" borderId="17" xfId="0" applyNumberFormat="1" applyFont="1" applyFill="1" applyBorder="1" applyAlignment="1">
      <alignment horizontal="center"/>
    </xf>
    <xf numFmtId="2" fontId="4" fillId="36" borderId="17" xfId="0" applyNumberFormat="1" applyFont="1" applyFill="1" applyBorder="1" applyAlignment="1">
      <alignment horizontal="center"/>
    </xf>
    <xf numFmtId="2" fontId="4" fillId="37" borderId="17" xfId="0" applyNumberFormat="1" applyFont="1" applyFill="1" applyBorder="1" applyAlignment="1">
      <alignment horizontal="center"/>
    </xf>
    <xf numFmtId="2" fontId="3" fillId="33" borderId="17" xfId="0" applyNumberFormat="1" applyFont="1" applyFill="1" applyBorder="1" applyAlignment="1">
      <alignment horizontal="center"/>
    </xf>
    <xf numFmtId="2" fontId="4" fillId="33" borderId="17" xfId="0" applyNumberFormat="1" applyFont="1" applyFill="1" applyBorder="1" applyAlignment="1">
      <alignment horizontal="center"/>
    </xf>
    <xf numFmtId="2" fontId="4" fillId="34" borderId="17" xfId="0" applyNumberFormat="1" applyFont="1" applyFill="1" applyBorder="1" applyAlignment="1">
      <alignment horizontal="center"/>
    </xf>
    <xf numFmtId="2" fontId="3" fillId="38" borderId="17" xfId="0" applyNumberFormat="1" applyFont="1" applyFill="1" applyBorder="1" applyAlignment="1">
      <alignment horizontal="center"/>
    </xf>
    <xf numFmtId="2" fontId="4" fillId="38" borderId="17" xfId="0" applyNumberFormat="1" applyFont="1" applyFill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2" fontId="4" fillId="0" borderId="17" xfId="0" applyNumberFormat="1" applyFont="1" applyBorder="1" applyAlignment="1">
      <alignment horizontal="center"/>
    </xf>
    <xf numFmtId="0" fontId="3" fillId="0" borderId="14" xfId="0" applyFont="1" applyBorder="1" applyAlignment="1">
      <alignment/>
    </xf>
    <xf numFmtId="2" fontId="3" fillId="0" borderId="14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16" fontId="0" fillId="0" borderId="0" xfId="0" applyNumberFormat="1" applyAlignment="1">
      <alignment/>
    </xf>
    <xf numFmtId="0" fontId="1" fillId="0" borderId="0" xfId="0" applyFont="1" applyFill="1" applyAlignment="1">
      <alignment/>
    </xf>
    <xf numFmtId="2" fontId="1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3" fillId="38" borderId="13" xfId="0" applyFont="1" applyFill="1" applyBorder="1" applyAlignment="1">
      <alignment horizontal="center"/>
    </xf>
    <xf numFmtId="0" fontId="3" fillId="38" borderId="10" xfId="0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35" borderId="13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3" fillId="36" borderId="13" xfId="0" applyFont="1" applyFill="1" applyBorder="1" applyAlignment="1">
      <alignment horizontal="center"/>
    </xf>
    <xf numFmtId="0" fontId="3" fillId="36" borderId="10" xfId="0" applyFont="1" applyFill="1" applyBorder="1" applyAlignment="1">
      <alignment horizontal="center"/>
    </xf>
    <xf numFmtId="0" fontId="3" fillId="37" borderId="13" xfId="0" applyFont="1" applyFill="1" applyBorder="1" applyAlignment="1">
      <alignment horizontal="center"/>
    </xf>
    <xf numFmtId="0" fontId="3" fillId="37" borderId="10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16" fontId="0" fillId="0" borderId="0" xfId="0" applyNumberFormat="1" applyFill="1" applyAlignment="1">
      <alignment/>
    </xf>
    <xf numFmtId="0" fontId="3" fillId="34" borderId="13" xfId="0" applyFont="1" applyFill="1" applyBorder="1" applyAlignment="1">
      <alignment horizontal="center"/>
    </xf>
    <xf numFmtId="2" fontId="3" fillId="34" borderId="16" xfId="0" applyNumberFormat="1" applyFont="1" applyFill="1" applyBorder="1" applyAlignment="1">
      <alignment horizontal="center"/>
    </xf>
    <xf numFmtId="2" fontId="3" fillId="34" borderId="17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E4">
      <selection activeCell="J9" sqref="J9"/>
    </sheetView>
  </sheetViews>
  <sheetFormatPr defaultColWidth="9.00390625" defaultRowHeight="12.75"/>
  <cols>
    <col min="1" max="7" width="17.125" style="0" customWidth="1"/>
    <col min="9" max="9" width="13.375" style="0" customWidth="1"/>
    <col min="10" max="10" width="15.25390625" style="0" customWidth="1"/>
  </cols>
  <sheetData>
    <row r="1" spans="1:15" ht="18">
      <c r="A1" s="5"/>
      <c r="B1" s="5"/>
      <c r="C1" s="5" t="s">
        <v>24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3" spans="1:15" ht="20.25">
      <c r="A3" s="6"/>
      <c r="B3" s="59" t="s">
        <v>25</v>
      </c>
      <c r="C3" s="60"/>
      <c r="D3" s="61" t="s">
        <v>22</v>
      </c>
      <c r="E3" s="62"/>
      <c r="F3" s="63" t="s">
        <v>26</v>
      </c>
      <c r="G3" s="64"/>
      <c r="H3" s="65" t="s">
        <v>27</v>
      </c>
      <c r="I3" s="7"/>
      <c r="J3" s="8" t="s">
        <v>28</v>
      </c>
      <c r="K3" s="8"/>
      <c r="L3" s="55" t="s">
        <v>23</v>
      </c>
      <c r="M3" s="56"/>
      <c r="N3" s="57" t="s">
        <v>29</v>
      </c>
      <c r="O3" s="58"/>
    </row>
    <row r="4" spans="1:15" ht="20.25">
      <c r="A4" s="6"/>
      <c r="B4" s="9" t="s">
        <v>30</v>
      </c>
      <c r="C4" s="10" t="s">
        <v>31</v>
      </c>
      <c r="D4" s="11" t="s">
        <v>30</v>
      </c>
      <c r="E4" s="12" t="s">
        <v>31</v>
      </c>
      <c r="F4" s="13" t="s">
        <v>30</v>
      </c>
      <c r="G4" s="14" t="s">
        <v>31</v>
      </c>
      <c r="H4" s="7" t="s">
        <v>30</v>
      </c>
      <c r="I4" s="15" t="s">
        <v>31</v>
      </c>
      <c r="J4" s="67" t="s">
        <v>30</v>
      </c>
      <c r="K4" s="16" t="s">
        <v>31</v>
      </c>
      <c r="L4" s="17" t="s">
        <v>30</v>
      </c>
      <c r="M4" s="18" t="s">
        <v>31</v>
      </c>
      <c r="N4" s="19" t="s">
        <v>30</v>
      </c>
      <c r="O4" s="20" t="s">
        <v>31</v>
      </c>
    </row>
    <row r="5" spans="1:15" ht="20.25">
      <c r="A5" s="21">
        <v>36557</v>
      </c>
      <c r="B5" s="22">
        <v>1.1</v>
      </c>
      <c r="C5" s="23">
        <v>0.66</v>
      </c>
      <c r="D5" s="24">
        <v>1.54</v>
      </c>
      <c r="E5" s="25">
        <v>0.94</v>
      </c>
      <c r="F5" s="26">
        <v>13.15</v>
      </c>
      <c r="G5" s="27">
        <v>14.75</v>
      </c>
      <c r="H5" s="28">
        <v>9.78</v>
      </c>
      <c r="I5" s="29">
        <v>10</v>
      </c>
      <c r="J5" s="68"/>
      <c r="K5" s="30"/>
      <c r="L5" s="31">
        <v>5</v>
      </c>
      <c r="M5" s="32">
        <v>5</v>
      </c>
      <c r="N5" s="33">
        <v>6</v>
      </c>
      <c r="O5" s="34">
        <v>6</v>
      </c>
    </row>
    <row r="6" spans="1:15" ht="20.25">
      <c r="A6" s="21">
        <v>36923</v>
      </c>
      <c r="B6" s="35">
        <v>1.36</v>
      </c>
      <c r="C6" s="36"/>
      <c r="D6" s="37">
        <v>2.04</v>
      </c>
      <c r="E6" s="38"/>
      <c r="F6" s="26">
        <v>18.82</v>
      </c>
      <c r="G6" s="39"/>
      <c r="H6" s="40">
        <v>14.08</v>
      </c>
      <c r="I6" s="41"/>
      <c r="J6" s="69"/>
      <c r="K6" s="42"/>
      <c r="L6" s="43">
        <v>6</v>
      </c>
      <c r="M6" s="44"/>
      <c r="N6" s="45">
        <v>6.8</v>
      </c>
      <c r="O6" s="46"/>
    </row>
    <row r="7" spans="1:15" ht="20.25">
      <c r="A7" s="21">
        <v>37226</v>
      </c>
      <c r="B7" s="35">
        <v>3.44</v>
      </c>
      <c r="C7" s="36">
        <v>0.97</v>
      </c>
      <c r="D7" s="37">
        <v>3.22</v>
      </c>
      <c r="E7" s="38">
        <v>1.99</v>
      </c>
      <c r="F7" s="26">
        <v>28.56</v>
      </c>
      <c r="G7" s="39">
        <v>28.83</v>
      </c>
      <c r="H7" s="40">
        <v>26.08</v>
      </c>
      <c r="I7" s="41">
        <v>15</v>
      </c>
      <c r="J7" s="69"/>
      <c r="K7" s="42"/>
      <c r="L7" s="43">
        <v>6</v>
      </c>
      <c r="M7" s="44">
        <v>5</v>
      </c>
      <c r="N7" s="45">
        <v>6.8</v>
      </c>
      <c r="O7" s="46">
        <v>6.8</v>
      </c>
    </row>
    <row r="8" spans="1:15" ht="20.25">
      <c r="A8" s="21">
        <v>37469</v>
      </c>
      <c r="B8" s="35">
        <v>5.08</v>
      </c>
      <c r="C8" s="36">
        <v>2</v>
      </c>
      <c r="D8" s="37">
        <v>4.46</v>
      </c>
      <c r="E8" s="38">
        <v>2.17</v>
      </c>
      <c r="F8" s="26">
        <v>43.42</v>
      </c>
      <c r="G8" s="39">
        <v>41</v>
      </c>
      <c r="H8" s="40">
        <v>35.56</v>
      </c>
      <c r="I8" s="41">
        <v>32.17</v>
      </c>
      <c r="J8" s="69"/>
      <c r="K8" s="42"/>
      <c r="L8" s="43">
        <v>6</v>
      </c>
      <c r="M8" s="44">
        <v>3.6</v>
      </c>
      <c r="N8" s="45">
        <v>10</v>
      </c>
      <c r="O8" s="46">
        <v>10</v>
      </c>
    </row>
    <row r="9" spans="1:15" ht="20.25">
      <c r="A9" s="21">
        <v>37622</v>
      </c>
      <c r="B9" s="35">
        <v>5.33</v>
      </c>
      <c r="C9" s="36">
        <v>3</v>
      </c>
      <c r="D9" s="37">
        <v>6.98</v>
      </c>
      <c r="E9" s="38">
        <v>3.73</v>
      </c>
      <c r="F9" s="26">
        <v>65.4</v>
      </c>
      <c r="G9" s="39">
        <v>61.17</v>
      </c>
      <c r="H9" s="40">
        <v>48.74</v>
      </c>
      <c r="I9" s="41">
        <v>52</v>
      </c>
      <c r="J9" s="69"/>
      <c r="K9" s="42"/>
      <c r="L9" s="43">
        <v>6</v>
      </c>
      <c r="M9" s="44">
        <v>8.53</v>
      </c>
      <c r="N9" s="45">
        <v>10</v>
      </c>
      <c r="O9" s="46">
        <v>10</v>
      </c>
    </row>
    <row r="10" spans="1:15" ht="20.25">
      <c r="A10" s="21">
        <v>37987</v>
      </c>
      <c r="B10" s="35">
        <v>7.54</v>
      </c>
      <c r="C10" s="36">
        <v>4</v>
      </c>
      <c r="D10" s="37">
        <v>8.5</v>
      </c>
      <c r="E10" s="38">
        <v>4.67</v>
      </c>
      <c r="F10" s="26">
        <v>76.06</v>
      </c>
      <c r="G10" s="39">
        <v>75</v>
      </c>
      <c r="H10" s="40">
        <v>63</v>
      </c>
      <c r="I10" s="41">
        <v>67</v>
      </c>
      <c r="J10" s="69"/>
      <c r="K10" s="42"/>
      <c r="L10" s="43">
        <v>9</v>
      </c>
      <c r="M10" s="44">
        <v>11.41</v>
      </c>
      <c r="N10" s="45">
        <v>12</v>
      </c>
      <c r="O10" s="46">
        <v>12</v>
      </c>
    </row>
    <row r="11" spans="1:15" ht="20.25">
      <c r="A11" s="21">
        <v>38353</v>
      </c>
      <c r="B11" s="35">
        <v>8.52</v>
      </c>
      <c r="C11" s="36">
        <v>4.46</v>
      </c>
      <c r="D11" s="37">
        <v>10.46</v>
      </c>
      <c r="E11" s="38">
        <v>5.1</v>
      </c>
      <c r="F11" s="26">
        <v>91.08</v>
      </c>
      <c r="G11" s="39">
        <v>75</v>
      </c>
      <c r="H11" s="40">
        <v>63</v>
      </c>
      <c r="I11" s="41">
        <v>67</v>
      </c>
      <c r="J11" s="69"/>
      <c r="K11" s="42"/>
      <c r="L11" s="43">
        <v>0.52</v>
      </c>
      <c r="M11" s="44">
        <v>0.52</v>
      </c>
      <c r="N11" s="45">
        <v>15</v>
      </c>
      <c r="O11" s="46">
        <v>15</v>
      </c>
    </row>
    <row r="12" spans="1:15" ht="20.25">
      <c r="A12" s="21">
        <v>38718</v>
      </c>
      <c r="B12" s="35">
        <v>8.58</v>
      </c>
      <c r="C12" s="36">
        <v>6</v>
      </c>
      <c r="D12" s="37">
        <v>11.72</v>
      </c>
      <c r="E12" s="38">
        <v>8.09</v>
      </c>
      <c r="F12" s="26">
        <v>118.83</v>
      </c>
      <c r="G12" s="39">
        <v>109.75</v>
      </c>
      <c r="H12" s="40">
        <v>73.1</v>
      </c>
      <c r="I12" s="41">
        <v>78.16</v>
      </c>
      <c r="J12" s="69"/>
      <c r="K12" s="42"/>
      <c r="L12" s="43">
        <v>0.52</v>
      </c>
      <c r="M12" s="44">
        <v>0.52</v>
      </c>
      <c r="N12" s="45">
        <v>18</v>
      </c>
      <c r="O12" s="46"/>
    </row>
    <row r="13" spans="1:15" ht="20.25">
      <c r="A13" s="21">
        <v>39083</v>
      </c>
      <c r="B13" s="35">
        <v>9.26</v>
      </c>
      <c r="C13" s="36">
        <v>7.48</v>
      </c>
      <c r="D13" s="37">
        <v>13.6</v>
      </c>
      <c r="E13" s="38">
        <v>9.21</v>
      </c>
      <c r="F13" s="26">
        <v>138.72</v>
      </c>
      <c r="G13" s="39">
        <v>138.72</v>
      </c>
      <c r="H13" s="40">
        <v>84.79</v>
      </c>
      <c r="I13" s="41">
        <v>82.58</v>
      </c>
      <c r="J13" s="69"/>
      <c r="K13" s="42"/>
      <c r="L13" s="43">
        <v>0.62</v>
      </c>
      <c r="M13" s="44">
        <v>0.6</v>
      </c>
      <c r="N13" s="45">
        <v>20</v>
      </c>
      <c r="O13" s="46"/>
    </row>
    <row r="14" spans="1:15" ht="20.25">
      <c r="A14" s="21">
        <v>39448</v>
      </c>
      <c r="B14" s="35">
        <v>10.54</v>
      </c>
      <c r="C14" s="36">
        <v>9</v>
      </c>
      <c r="D14" s="37">
        <v>15.15</v>
      </c>
      <c r="E14" s="38">
        <v>9.86</v>
      </c>
      <c r="F14" s="26">
        <v>167.42</v>
      </c>
      <c r="G14" s="39">
        <v>147.38</v>
      </c>
      <c r="H14" s="40">
        <v>31.94</v>
      </c>
      <c r="I14" s="41">
        <v>78.52</v>
      </c>
      <c r="J14" s="69">
        <v>63.46</v>
      </c>
      <c r="K14" s="42"/>
      <c r="L14" s="43">
        <v>0.64</v>
      </c>
      <c r="M14" s="44"/>
      <c r="N14" s="45"/>
      <c r="O14" s="46"/>
    </row>
    <row r="15" spans="1:15" ht="20.25">
      <c r="A15" s="21">
        <v>39814</v>
      </c>
      <c r="B15" s="35">
        <v>12.44</v>
      </c>
      <c r="C15" s="36">
        <v>9</v>
      </c>
      <c r="D15" s="37">
        <v>18.84</v>
      </c>
      <c r="E15" s="38">
        <v>12.58</v>
      </c>
      <c r="F15" s="26">
        <v>207.3</v>
      </c>
      <c r="G15" s="39">
        <v>198.54</v>
      </c>
      <c r="H15" s="40">
        <v>43.16</v>
      </c>
      <c r="I15" s="41">
        <v>98.86</v>
      </c>
      <c r="J15" s="69">
        <v>76</v>
      </c>
      <c r="K15" s="42"/>
      <c r="L15" s="43"/>
      <c r="M15" s="44"/>
      <c r="N15" s="45">
        <v>26</v>
      </c>
      <c r="O15" s="46"/>
    </row>
    <row r="16" spans="1:15" ht="20.25">
      <c r="A16" s="21">
        <v>40179</v>
      </c>
      <c r="B16" s="35">
        <v>17.7</v>
      </c>
      <c r="C16" s="36">
        <v>9</v>
      </c>
      <c r="D16" s="37">
        <v>20.55</v>
      </c>
      <c r="E16" s="38">
        <v>13.65</v>
      </c>
      <c r="F16" s="26">
        <v>226.98</v>
      </c>
      <c r="G16" s="39">
        <v>213.27</v>
      </c>
      <c r="H16" s="40">
        <v>48.14</v>
      </c>
      <c r="I16" s="41">
        <v>111.06</v>
      </c>
      <c r="J16" s="69">
        <v>87.88</v>
      </c>
      <c r="K16" s="42"/>
      <c r="L16" s="43"/>
      <c r="M16" s="44"/>
      <c r="N16" s="45"/>
      <c r="O16" s="46"/>
    </row>
    <row r="17" spans="1:15" ht="20.25">
      <c r="A17" s="21">
        <v>40544</v>
      </c>
      <c r="B17" s="35">
        <v>14.48</v>
      </c>
      <c r="C17" s="36">
        <v>12</v>
      </c>
      <c r="D17" s="37">
        <v>22.78</v>
      </c>
      <c r="E17" s="38">
        <v>14.2</v>
      </c>
      <c r="F17" s="26">
        <v>257.62</v>
      </c>
      <c r="G17" s="39">
        <v>223.68</v>
      </c>
      <c r="H17" s="40">
        <v>56.08</v>
      </c>
      <c r="I17" s="41">
        <v>142.38</v>
      </c>
      <c r="J17" s="69">
        <v>99.77</v>
      </c>
      <c r="K17" s="42"/>
      <c r="L17" s="43"/>
      <c r="M17" s="44"/>
      <c r="N17" s="45"/>
      <c r="O17" s="46"/>
    </row>
    <row r="18" spans="1:15" ht="20.25">
      <c r="A18" s="21">
        <v>41091</v>
      </c>
      <c r="B18" s="48"/>
      <c r="C18" s="46">
        <v>12</v>
      </c>
      <c r="D18" s="45">
        <v>24.14</v>
      </c>
      <c r="E18" s="46"/>
      <c r="F18" s="45">
        <v>269.72</v>
      </c>
      <c r="G18" s="46"/>
      <c r="H18" s="45">
        <v>59.4</v>
      </c>
      <c r="I18" s="46"/>
      <c r="J18" s="45">
        <v>105.63</v>
      </c>
      <c r="K18" s="46"/>
      <c r="L18" s="45"/>
      <c r="M18" s="46"/>
      <c r="N18" s="45"/>
      <c r="O18" s="46"/>
    </row>
    <row r="19" spans="1:15" ht="20.25">
      <c r="A19" s="21">
        <v>41153</v>
      </c>
      <c r="B19" s="48"/>
      <c r="C19" s="46">
        <v>12</v>
      </c>
      <c r="D19" s="45">
        <v>25.1</v>
      </c>
      <c r="E19" s="46">
        <v>15.55</v>
      </c>
      <c r="F19" s="45">
        <v>278.5</v>
      </c>
      <c r="G19" s="46">
        <v>223.78</v>
      </c>
      <c r="H19" s="45">
        <v>62.91</v>
      </c>
      <c r="I19" s="46">
        <v>49.41</v>
      </c>
      <c r="J19" s="45">
        <v>111.79</v>
      </c>
      <c r="K19" s="46">
        <v>86.4</v>
      </c>
      <c r="L19" s="45"/>
      <c r="M19" s="46"/>
      <c r="N19" s="45"/>
      <c r="O19" s="46"/>
    </row>
    <row r="20" spans="1:15" ht="20.25">
      <c r="A20" s="21">
        <v>41456</v>
      </c>
      <c r="B20" s="48"/>
      <c r="C20" s="46">
        <v>12</v>
      </c>
      <c r="D20" s="45">
        <v>26.72</v>
      </c>
      <c r="E20" s="46"/>
      <c r="F20" s="45">
        <v>268.18</v>
      </c>
      <c r="G20" s="46"/>
      <c r="H20" s="45">
        <v>58.98</v>
      </c>
      <c r="I20" s="46"/>
      <c r="J20" s="45">
        <v>96.43</v>
      </c>
      <c r="K20" s="46"/>
      <c r="L20" s="45"/>
      <c r="M20" s="46"/>
      <c r="N20" s="45"/>
      <c r="O20" s="46"/>
    </row>
    <row r="21" spans="1:15" ht="20.25">
      <c r="A21" s="47"/>
      <c r="B21" s="48"/>
      <c r="C21" s="46"/>
      <c r="D21" s="45"/>
      <c r="E21" s="46"/>
      <c r="F21" s="45"/>
      <c r="G21" s="46"/>
      <c r="H21" s="45"/>
      <c r="I21" s="46"/>
      <c r="J21" s="45"/>
      <c r="K21" s="46"/>
      <c r="L21" s="45"/>
      <c r="M21" s="46"/>
      <c r="N21" s="45"/>
      <c r="O21" s="4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tabSelected="1" zoomScalePageLayoutView="0" workbookViewId="0" topLeftCell="A1">
      <selection activeCell="A2" sqref="A2"/>
    </sheetView>
  </sheetViews>
  <sheetFormatPr defaultColWidth="9.00390625" defaultRowHeight="12.75"/>
  <cols>
    <col min="7" max="7" width="11.75390625" style="49" customWidth="1"/>
    <col min="8" max="8" width="10.125" style="49" customWidth="1"/>
    <col min="9" max="9" width="10.00390625" style="0" customWidth="1"/>
  </cols>
  <sheetData>
    <row r="1" ht="12.75">
      <c r="C1" t="s">
        <v>38</v>
      </c>
    </row>
    <row r="3" spans="1:5" ht="12.75">
      <c r="A3" t="s">
        <v>1</v>
      </c>
      <c r="D3" t="s">
        <v>15</v>
      </c>
      <c r="E3" t="s">
        <v>18</v>
      </c>
    </row>
    <row r="5" spans="1:8" ht="12.75">
      <c r="A5" t="s">
        <v>5</v>
      </c>
      <c r="D5" s="3">
        <v>7662.84</v>
      </c>
      <c r="E5">
        <f>D5*0.5</f>
        <v>3831.42</v>
      </c>
      <c r="F5" s="70">
        <f>D5+E5</f>
        <v>11494.26</v>
      </c>
      <c r="G5" s="71"/>
      <c r="H5" s="71"/>
    </row>
    <row r="6" spans="1:8" ht="12.75">
      <c r="A6" t="s">
        <v>6</v>
      </c>
      <c r="D6" s="3">
        <v>7662.84</v>
      </c>
      <c r="E6">
        <f aca="true" t="shared" si="0" ref="E6:E11">D6*0.5</f>
        <v>3831.42</v>
      </c>
      <c r="F6" s="70">
        <f aca="true" t="shared" si="1" ref="F6:F11">D6+E6</f>
        <v>11494.26</v>
      </c>
      <c r="G6" s="71"/>
      <c r="H6" s="71"/>
    </row>
    <row r="7" spans="1:8" ht="12.75">
      <c r="A7" t="s">
        <v>7</v>
      </c>
      <c r="D7" s="3">
        <v>3639.84</v>
      </c>
      <c r="E7">
        <f t="shared" si="0"/>
        <v>1819.92</v>
      </c>
      <c r="F7" s="70">
        <f t="shared" si="1"/>
        <v>5459.76</v>
      </c>
      <c r="G7" s="71"/>
      <c r="H7" s="71"/>
    </row>
    <row r="8" spans="1:8" ht="12.75">
      <c r="A8" t="s">
        <v>2</v>
      </c>
      <c r="D8" s="3">
        <v>4214.56</v>
      </c>
      <c r="E8">
        <f t="shared" si="0"/>
        <v>2107.28</v>
      </c>
      <c r="F8" s="70">
        <f t="shared" si="1"/>
        <v>6321.84</v>
      </c>
      <c r="G8" s="71"/>
      <c r="H8" s="71"/>
    </row>
    <row r="9" spans="1:8" ht="12.75">
      <c r="A9" t="s">
        <v>2</v>
      </c>
      <c r="D9" s="3">
        <v>4980.84</v>
      </c>
      <c r="E9">
        <f t="shared" si="0"/>
        <v>2490.42</v>
      </c>
      <c r="F9" s="70">
        <f t="shared" si="1"/>
        <v>7471.26</v>
      </c>
      <c r="G9" s="71"/>
      <c r="H9" s="71"/>
    </row>
    <row r="10" spans="1:6" ht="12.75">
      <c r="A10" t="s">
        <v>3</v>
      </c>
      <c r="D10" s="3">
        <v>2300</v>
      </c>
      <c r="E10">
        <f t="shared" si="0"/>
        <v>1150</v>
      </c>
      <c r="F10">
        <f t="shared" si="1"/>
        <v>3450</v>
      </c>
    </row>
    <row r="11" spans="1:6" ht="12.75">
      <c r="A11" t="s">
        <v>4</v>
      </c>
      <c r="D11" s="3">
        <v>2300</v>
      </c>
      <c r="E11">
        <f t="shared" si="0"/>
        <v>1150</v>
      </c>
      <c r="F11">
        <f t="shared" si="1"/>
        <v>3450</v>
      </c>
    </row>
    <row r="12" spans="1:6" ht="12.75">
      <c r="A12" t="s">
        <v>8</v>
      </c>
      <c r="D12" s="4">
        <f>SUM(D5:D11)</f>
        <v>32760.920000000002</v>
      </c>
      <c r="E12" s="1">
        <f>SUM(E5:E11)</f>
        <v>16380.460000000001</v>
      </c>
      <c r="F12" s="1">
        <f>SUM(F5:F11)</f>
        <v>49141.38</v>
      </c>
    </row>
    <row r="14" spans="1:9" ht="12.75">
      <c r="A14" t="s">
        <v>48</v>
      </c>
      <c r="E14">
        <v>830502</v>
      </c>
      <c r="G14" s="49">
        <v>830502</v>
      </c>
      <c r="I14" s="49"/>
    </row>
    <row r="16" spans="1:7" ht="12.75">
      <c r="A16" t="s">
        <v>19</v>
      </c>
      <c r="G16" s="49">
        <v>29000</v>
      </c>
    </row>
    <row r="17" ht="12.75">
      <c r="A17" t="s">
        <v>20</v>
      </c>
    </row>
    <row r="19" spans="1:7" ht="12.75">
      <c r="A19" t="s">
        <v>9</v>
      </c>
      <c r="G19" s="49">
        <v>1000</v>
      </c>
    </row>
    <row r="21" spans="1:7" ht="12.75">
      <c r="A21" t="s">
        <v>10</v>
      </c>
      <c r="C21" t="s">
        <v>21</v>
      </c>
      <c r="G21" s="49">
        <v>22644</v>
      </c>
    </row>
    <row r="23" spans="1:7" ht="12.75">
      <c r="A23" t="s">
        <v>49</v>
      </c>
      <c r="G23" s="49">
        <v>60000</v>
      </c>
    </row>
    <row r="25" spans="1:9" ht="12.75">
      <c r="A25" t="s">
        <v>16</v>
      </c>
      <c r="G25" s="49">
        <v>225050</v>
      </c>
      <c r="H25"/>
      <c r="I25" s="51"/>
    </row>
    <row r="26" s="49" customFormat="1" ht="12.75">
      <c r="I26" s="66"/>
    </row>
    <row r="27" spans="1:9" s="49" customFormat="1" ht="12.75">
      <c r="A27" s="49" t="s">
        <v>32</v>
      </c>
      <c r="D27" s="49" t="s">
        <v>42</v>
      </c>
      <c r="G27" s="49">
        <v>45000</v>
      </c>
      <c r="I27" s="66"/>
    </row>
    <row r="28" ht="12.75">
      <c r="H28"/>
    </row>
    <row r="29" spans="1:8" ht="12.75">
      <c r="A29" t="s">
        <v>33</v>
      </c>
      <c r="G29" s="49">
        <v>35000</v>
      </c>
      <c r="H29"/>
    </row>
    <row r="30" ht="12.75">
      <c r="H30"/>
    </row>
    <row r="31" spans="1:8" ht="12.75">
      <c r="A31" t="s">
        <v>35</v>
      </c>
      <c r="G31" s="49">
        <v>6000</v>
      </c>
      <c r="H31"/>
    </row>
    <row r="32" ht="12.75">
      <c r="H32"/>
    </row>
    <row r="33" spans="1:8" ht="12.75">
      <c r="A33" t="s">
        <v>40</v>
      </c>
      <c r="G33" s="49">
        <v>300000</v>
      </c>
      <c r="H33"/>
    </row>
    <row r="34" ht="12.75">
      <c r="H34"/>
    </row>
    <row r="35" spans="1:8" ht="12.75">
      <c r="A35" t="s">
        <v>39</v>
      </c>
      <c r="G35" s="49">
        <v>10000</v>
      </c>
      <c r="H35"/>
    </row>
    <row r="36" ht="12.75">
      <c r="H36"/>
    </row>
    <row r="37" spans="1:8" ht="12.75">
      <c r="A37" t="s">
        <v>13</v>
      </c>
      <c r="G37" s="49">
        <v>8000</v>
      </c>
      <c r="H37"/>
    </row>
    <row r="38" ht="12.75">
      <c r="H38"/>
    </row>
    <row r="39" spans="1:8" ht="12.75">
      <c r="A39" t="s">
        <v>12</v>
      </c>
      <c r="G39" s="49">
        <v>6000</v>
      </c>
      <c r="H39"/>
    </row>
    <row r="40" ht="12.75">
      <c r="H40"/>
    </row>
    <row r="41" spans="1:8" ht="12.75">
      <c r="A41" t="s">
        <v>11</v>
      </c>
      <c r="G41" s="49">
        <v>20000</v>
      </c>
      <c r="H41"/>
    </row>
    <row r="43" spans="1:7" ht="12.75">
      <c r="A43" t="s">
        <v>41</v>
      </c>
      <c r="G43" s="49">
        <v>10000</v>
      </c>
    </row>
    <row r="45" spans="1:7" ht="12.75">
      <c r="A45" t="s">
        <v>43</v>
      </c>
      <c r="G45" s="49">
        <v>2000</v>
      </c>
    </row>
    <row r="47" spans="1:7" ht="12.75">
      <c r="A47" t="s">
        <v>46</v>
      </c>
      <c r="G47" s="49">
        <v>10000</v>
      </c>
    </row>
    <row r="49" ht="12.75">
      <c r="A49" t="s">
        <v>17</v>
      </c>
    </row>
    <row r="51" ht="12.75">
      <c r="A51" t="s">
        <v>44</v>
      </c>
    </row>
    <row r="53" ht="12.75">
      <c r="A53" t="s">
        <v>45</v>
      </c>
    </row>
    <row r="55" spans="6:8" ht="12.75">
      <c r="F55" s="2" t="s">
        <v>0</v>
      </c>
      <c r="G55" s="50">
        <f>SUM(G14:G52)</f>
        <v>1620196</v>
      </c>
      <c r="H55" s="52"/>
    </row>
    <row r="56" spans="6:8" ht="12.75">
      <c r="F56" s="2" t="s">
        <v>34</v>
      </c>
      <c r="G56" s="50"/>
      <c r="H56" s="52"/>
    </row>
    <row r="58" spans="5:7" ht="12.75">
      <c r="E58" t="s">
        <v>14</v>
      </c>
      <c r="G58" s="53">
        <f>G55/12/11455.5</f>
        <v>11.786158031804229</v>
      </c>
    </row>
    <row r="59" ht="12.75">
      <c r="G59" s="53"/>
    </row>
    <row r="60" spans="2:7" ht="12.75">
      <c r="B60" t="s">
        <v>47</v>
      </c>
      <c r="G60" s="53"/>
    </row>
    <row r="62" spans="2:8" ht="12.75">
      <c r="B62" t="s">
        <v>36</v>
      </c>
      <c r="G62" s="54" t="s">
        <v>37</v>
      </c>
      <c r="H62" s="54"/>
    </row>
  </sheetData>
  <sheetProtection/>
  <printOptions/>
  <pageMargins left="0.75" right="0.75" top="1" bottom="1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Konstantin</dc:creator>
  <cp:keywords/>
  <dc:description/>
  <cp:lastModifiedBy>777</cp:lastModifiedBy>
  <cp:lastPrinted>2013-05-07T23:59:36Z</cp:lastPrinted>
  <dcterms:created xsi:type="dcterms:W3CDTF">2005-03-07T16:33:53Z</dcterms:created>
  <dcterms:modified xsi:type="dcterms:W3CDTF">2013-10-09T04:44:53Z</dcterms:modified>
  <cp:category/>
  <cp:version/>
  <cp:contentType/>
  <cp:contentStatus/>
</cp:coreProperties>
</file>